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63\1 výzva\"/>
    </mc:Choice>
  </mc:AlternateContent>
  <xr:revisionPtr revIDLastSave="0" documentId="13_ncr:1_{9DD0B200-B1B1-4566-B1A3-2D2F807B1777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P7" i="1"/>
  <c r="P8" i="1"/>
  <c r="T8" i="1" l="1"/>
  <c r="Q11" i="1"/>
  <c r="T7" i="1"/>
  <c r="S7" i="1" l="1"/>
  <c r="R11" i="1" s="1"/>
</calcChain>
</file>

<file path=xl/sharedStrings.xml><?xml version="1.0" encoding="utf-8"?>
<sst xmlns="http://schemas.openxmlformats.org/spreadsheetml/2006/main" count="47" uniqueCount="45">
  <si>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</si>
  <si>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</si>
  <si>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</si>
  <si>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</si>
  <si>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</si>
  <si>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</si>
  <si>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</si>
  <si>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</si>
  <si>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</si>
  <si>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</si>
  <si>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</si>
  <si>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</si>
  <si>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</si>
  <si>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</si>
  <si>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</si>
  <si>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</si>
  <si>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</si>
  <si>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</si>
  <si>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</si>
  <si>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</si>
  <si>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</si>
  <si>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</si>
  <si>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</si>
  <si>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</si>
  <si>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</si>
  <si>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</si>
  <si>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</si>
  <si>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</si>
  <si>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</si>
  <si>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</si>
  <si>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</si>
  <si>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</si>
  <si>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</si>
  <si>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 xml:space="preserve">Příloha č. 2 Kupní smlouvy - technická specifikace
Výpočetní technika (III.) 063 - 2022 </t>
  </si>
  <si>
    <t>Záložní zdroj napětí UPS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</si>
  <si>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</si>
  <si>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</si>
  <si>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Dotace města Cheb 2022, zakázka 51-5091</t>
  </si>
  <si>
    <t>Ing. Stanislav Pimek,
Tel.: 37763 3515</t>
  </si>
  <si>
    <r>
      <rPr>
        <b/>
        <sz val="11"/>
        <color theme="1"/>
        <rFont val="Calibri"/>
        <family val="2"/>
        <charset val="238"/>
        <scheme val="minor"/>
      </rPr>
      <t>Hradební 22, 
301 00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</si>
  <si>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Výkon CPU v Passmark CPU více než 10 000 bodů, minimálně 4 jádra, průměrné TDP 15W nebo nižší.
RAM:  minimálně 16GB DDR4 3200 MHz.
1x interní SSD: minimálně 256GB PCIe NVMe.
1x volná pozice pro pevný disk SATA 2,5".
Vyšší odolnost úrovně MIL-STD-810H.
Síťová karta 1Gb/s Ethernet s portem RJ45 (bez použití adaptéru).
WiFi 6, 802.11ax.
Displej: 15,6", IPS, FullHD, min. 250 nits.
Integrovaná webkamera min. 720p, s možností zakrytí.
Porty minimálně:
  1x USB 3.2 Gen 1 Type-C
  2x USB 3.2 Gen 2 Type-A
  1x kombinovaný konektor sluchátek/mikrofonu
  1x HDMI (přímý konektor bez použití adaptéru)
  1x VGA (přímý konektor bez použití adaptéru)
CZ klávesnice s podsvícením, samostatný numerický segment na klávesnici.
OS: Windows 11 Pro - OS Windows požadujeme z důvodu kompatibility s interními aplikacemi ZČU (Stag, Magion,...).
Hmotnost: nejvýše 2 kg.
Baterie: nejméně 40 Wh.
Záruka min. 36 měsíců, servis NBD on-site.</t>
  </si>
  <si>
    <t>Notebook 15,6" s vyšší odolností</t>
  </si>
  <si>
    <t>Záruka na zboží min. 36 měsíců, servis NBD on-site.</t>
  </si>
  <si>
    <t>Skutečný výkon: min. 720 W.
Zdánlivý výkon: min. 1200 VA.
Účinnost při plné zátěži: min. 88%.
Typ výstupních zásuvek: FR (French/Belgian nebo eurozásuvky).
Počet výstupních zásuvek: nejméně 4x pro PC, 2x pro tiskárny.
Dodatečná ochrana: ochrana datové sítě RJ-45, ochrana telefonní sítě RJ-11.
Komunikace s PC: přes USB.
Dodání včetně baterie uvnitř.
Záruka min. 24 měsíců.</t>
  </si>
  <si>
    <t>Záruka na zboží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</si>
</sst>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8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0" zoomScaleNormal="60" workbookViewId="0">
      <selection activeCell="H7" sqref="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5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140625" style="1" customWidth="1"/>
    <col min="11" max="11" width="41.140625" style="5" customWidth="1"/>
    <col min="12" max="12" width="32.140625" style="5" customWidth="1"/>
    <col min="13" max="13" width="22.7109375" style="5" customWidth="1"/>
    <col min="14" max="14" width="37.7109375" style="4" customWidth="1"/>
    <col min="15" max="15" width="27.28515625" style="4" customWidth="1"/>
    <col min="16" max="16" width="19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5" t="s">
        <v>33</v>
      </c>
      <c r="C1" s="86"/>
      <c r="D1" s="8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3" t="s">
        <v>24</v>
      </c>
      <c r="H6" s="44" t="s">
        <v>26</v>
      </c>
      <c r="I6" s="39" t="s">
        <v>16</v>
      </c>
      <c r="J6" s="39" t="s">
        <v>17</v>
      </c>
      <c r="K6" s="39" t="s">
        <v>36</v>
      </c>
      <c r="L6" s="40" t="s">
        <v>18</v>
      </c>
      <c r="M6" s="41" t="s">
        <v>19</v>
      </c>
      <c r="N6" s="40" t="s">
        <v>20</v>
      </c>
      <c r="O6" s="39" t="s">
        <v>30</v>
      </c>
      <c r="P6" s="40" t="s">
        <v>21</v>
      </c>
      <c r="Q6" s="39" t="s">
        <v>5</v>
      </c>
      <c r="R6" s="42" t="s">
        <v>6</v>
      </c>
      <c r="S6" s="68" t="s">
        <v>7</v>
      </c>
      <c r="T6" s="68" t="s">
        <v>8</v>
      </c>
      <c r="U6" s="40" t="s">
        <v>22</v>
      </c>
      <c r="V6" s="40" t="s">
        <v>23</v>
      </c>
    </row>
    <row r="7" spans="1:22" ht="352.5" customHeight="1" thickTop="1" x14ac:dyDescent="0.25">
      <c r="A7" s="20"/>
      <c r="B7" s="58">
        <v>1</v>
      </c>
      <c r="C7" s="59" t="s">
        <v>41</v>
      </c>
      <c r="D7" s="60">
        <v>5</v>
      </c>
      <c r="E7" s="61" t="s">
        <v>25</v>
      </c>
      <c r="F7" s="66" t="s">
        <v>40</v>
      </c>
      <c r="G7" s="93"/>
      <c r="H7" s="95"/>
      <c r="I7" s="89" t="s">
        <v>32</v>
      </c>
      <c r="J7" s="91" t="s">
        <v>35</v>
      </c>
      <c r="K7" s="89" t="s">
        <v>37</v>
      </c>
      <c r="L7" s="56" t="s">
        <v>42</v>
      </c>
      <c r="M7" s="70" t="s">
        <v>38</v>
      </c>
      <c r="N7" s="70" t="s">
        <v>39</v>
      </c>
      <c r="O7" s="74">
        <v>25</v>
      </c>
      <c r="P7" s="62">
        <f>D7*Q7</f>
        <v>82500</v>
      </c>
      <c r="Q7" s="63">
        <v>16500</v>
      </c>
      <c r="R7" s="96"/>
      <c r="S7" s="64">
        <f>D7*R7</f>
        <v>0</v>
      </c>
      <c r="T7" s="65" t="str">
        <f t="shared" ref="T7" si="0">IF(ISNUMBER(R7), IF(R7&gt;Q7,"NEVYHOVUJE","VYHOVUJE")," ")</f>
        <v xml:space="preserve"> </v>
      </c>
      <c r="U7" s="72"/>
      <c r="V7" s="61" t="s">
        <v>11</v>
      </c>
    </row>
    <row r="8" spans="1:22" ht="190.5" customHeight="1" thickBot="1" x14ac:dyDescent="0.3">
      <c r="A8" s="20"/>
      <c r="B8" s="47">
        <v>2</v>
      </c>
      <c r="C8" s="48" t="s">
        <v>34</v>
      </c>
      <c r="D8" s="49">
        <v>1</v>
      </c>
      <c r="E8" s="50" t="s">
        <v>25</v>
      </c>
      <c r="F8" s="67" t="s">
        <v>43</v>
      </c>
      <c r="G8" s="94"/>
      <c r="H8" s="51" t="s">
        <v>31</v>
      </c>
      <c r="I8" s="90"/>
      <c r="J8" s="92"/>
      <c r="K8" s="73"/>
      <c r="L8" s="57" t="s">
        <v>44</v>
      </c>
      <c r="M8" s="71"/>
      <c r="N8" s="71"/>
      <c r="O8" s="75"/>
      <c r="P8" s="52">
        <f>D8*Q8</f>
        <v>8264</v>
      </c>
      <c r="Q8" s="53">
        <v>8264</v>
      </c>
      <c r="R8" s="97"/>
      <c r="S8" s="54">
        <f>D8*R8</f>
        <v>0</v>
      </c>
      <c r="T8" s="55" t="str">
        <f t="shared" ref="T8" si="1">IF(ISNUMBER(R8), IF(R8&gt;Q8,"NEVYHOVUJE","VYHOVUJE")," ")</f>
        <v xml:space="preserve"> </v>
      </c>
      <c r="U8" s="73"/>
      <c r="V8" s="50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83" t="s">
        <v>29</v>
      </c>
      <c r="C10" s="83"/>
      <c r="D10" s="83"/>
      <c r="E10" s="83"/>
      <c r="F10" s="83"/>
      <c r="G10" s="83"/>
      <c r="H10" s="46"/>
      <c r="I10" s="46"/>
      <c r="J10" s="21"/>
      <c r="K10" s="21"/>
      <c r="L10" s="7"/>
      <c r="M10" s="7"/>
      <c r="N10" s="7"/>
      <c r="O10" s="22"/>
      <c r="P10" s="22"/>
      <c r="Q10" s="23" t="s">
        <v>9</v>
      </c>
      <c r="R10" s="80" t="s">
        <v>10</v>
      </c>
      <c r="S10" s="81"/>
      <c r="T10" s="82"/>
      <c r="U10" s="24"/>
      <c r="V10" s="25"/>
    </row>
    <row r="11" spans="1:22" ht="50.45" customHeight="1" thickTop="1" thickBot="1" x14ac:dyDescent="0.3">
      <c r="B11" s="84" t="s">
        <v>27</v>
      </c>
      <c r="C11" s="84"/>
      <c r="D11" s="84"/>
      <c r="E11" s="84"/>
      <c r="F11" s="84"/>
      <c r="G11" s="84"/>
      <c r="H11" s="84"/>
      <c r="I11" s="26"/>
      <c r="L11" s="9"/>
      <c r="M11" s="9"/>
      <c r="N11" s="9"/>
      <c r="O11" s="27"/>
      <c r="P11" s="27"/>
      <c r="Q11" s="28">
        <f>SUM(P7:P8)</f>
        <v>90764</v>
      </c>
      <c r="R11" s="77">
        <f>SUM(S7:S8)</f>
        <v>0</v>
      </c>
      <c r="S11" s="78"/>
      <c r="T11" s="79"/>
    </row>
    <row r="12" spans="1:22" ht="15.75" thickTop="1" x14ac:dyDescent="0.25">
      <c r="B12" s="76" t="s">
        <v>28</v>
      </c>
      <c r="C12" s="76"/>
      <c r="D12" s="76"/>
      <c r="E12" s="76"/>
      <c r="F12" s="76"/>
      <c r="G12" s="76"/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5"/>
      <c r="C13" s="45"/>
      <c r="D13" s="45"/>
      <c r="E13" s="45"/>
      <c r="F13" s="45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5"/>
      <c r="C15" s="45"/>
      <c r="D15" s="45"/>
      <c r="E15" s="45"/>
      <c r="F15" s="45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w0AKXn+pk6JenD2pkIltHE7B9CzdKnG2MXhSof38haHUkOotnRCRfvqPHZrbQFmPn4kl38jjVyjMyaPT1+AFlg==" saltValue="XSmqYa7QeF7jjJ3s7IeKPA==" spinCount="100000" sheet="1" objects="1" scenarios="1"/>
  <mergeCells count="14">
    <mergeCell ref="B1:D1"/>
    <mergeCell ref="G5:H5"/>
    <mergeCell ref="I7:I8"/>
    <mergeCell ref="J7:J8"/>
    <mergeCell ref="K7:K8"/>
    <mergeCell ref="B12:G12"/>
    <mergeCell ref="R11:T11"/>
    <mergeCell ref="R10:T10"/>
    <mergeCell ref="B10:G10"/>
    <mergeCell ref="B11:H11"/>
    <mergeCell ref="M7:M8"/>
    <mergeCell ref="N7:N8"/>
    <mergeCell ref="U7:U8"/>
    <mergeCell ref="O7:O8"/>
  </mergeCells>
  <conditionalFormatting sqref="D7:D8 B7:B8">
    <cfRule type="containsBlanks" dxfId="7" priority="60">
      <formula>LEN(TRIM(B7))=0</formula>
    </cfRule>
  </conditionalFormatting>
  <conditionalFormatting sqref="B7:B8">
    <cfRule type="cellIs" dxfId="6" priority="57" operator="greaterThanOrEqual">
      <formula>1</formula>
    </cfRule>
  </conditionalFormatting>
  <conditionalFormatting sqref="T7:T8">
    <cfRule type="cellIs" dxfId="5" priority="44" operator="equal">
      <formula>"VYHOVUJE"</formula>
    </cfRule>
  </conditionalFormatting>
  <conditionalFormatting sqref="T7:T8">
    <cfRule type="cellIs" dxfId="4" priority="43" operator="equal">
      <formula>"NEVYHOVUJE"</formula>
    </cfRule>
  </conditionalFormatting>
  <conditionalFormatting sqref="G7:H8 R7:R8">
    <cfRule type="containsBlanks" dxfId="3" priority="37">
      <formula>LEN(TRIM(G7))=0</formula>
    </cfRule>
  </conditionalFormatting>
  <conditionalFormatting sqref="G7:H8 R7:R8">
    <cfRule type="notContainsBlanks" dxfId="2" priority="35">
      <formula>LEN(TRIM(G7))&gt;0</formula>
    </cfRule>
  </conditionalFormatting>
  <conditionalFormatting sqref="G7:H8 R7:R8">
    <cfRule type="notContainsBlanks" dxfId="1" priority="34">
      <formula>LEN(TRIM(G7))&gt;0</formula>
    </cfRule>
  </conditionalFormatting>
  <conditionalFormatting sqref="G7:H8">
    <cfRule type="notContainsBlanks" dxfId="0" priority="33">
      <formula>LEN(TRIM(G7))&gt;0</formula>
    </cfRule>
  </conditionalFormatting>
  <dataValidations count="2">
    <dataValidation type="list" allowBlank="1" showInputMessage="1" showErrorMessage="1" sqref="J7" xr:uid="{C2E11290-A26B-4B12-9678-6C2CC31A5AC2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2022-06-10T09:08:19Z</cp:lastPrinted>
  <dcterms:created xsi:type="dcterms:W3CDTF">2014-03-05T12:43:32Z</dcterms:created>
  <dcterms:modified xsi:type="dcterms:W3CDTF">2022-06-13T12:23:34Z</dcterms:modified>
</cp:coreProperties>
</file>